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Meri\AppData\Local\Microsoft\Windows\INetCache\Content.Outlook\PXCBLTIW\"/>
    </mc:Choice>
  </mc:AlternateContent>
  <xr:revisionPtr revIDLastSave="0" documentId="13_ncr:1_{0E77EC0D-0036-4FD4-BC34-8421BF18E11C}"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5440" windowHeight="153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<sst xmlns="http://schemas.openxmlformats.org/spreadsheetml/2006/main" count="4311" uniqueCount="3392">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</sst>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560645</v>
      </c>
      <c r="D2" s="6">
        <f>'PR-RAS'!E6</f>
        <v>801468.87000000011</v>
      </c>
      <c r="E2" s="6">
        <v>0</v>
      </c>
      <c r="F2" s="6">
        <v>0</v>
      </c>
      <c r="G2" s="7">
        <f t="shared" ref="G2:G264" si="0">(B2/1000)*(C2*1+D2*2)</f>
        <v>2163.5827400000003</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92000</v>
      </c>
      <c r="D46" s="1">
        <f>'PR-RAS'!E50</f>
        <v>98962.4</v>
      </c>
      <c r="E46" s="1">
        <v>0</v>
      </c>
      <c r="F46" s="1">
        <v>0</v>
      </c>
      <c r="G46" s="2">
        <f t="shared" si="0"/>
        <v>13046.615999999998</v>
      </c>
      <c r="H46" s="2">
        <f t="shared" si="1"/>
        <v>0.39999999999417923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92000</v>
      </c>
      <c r="D64" s="1">
        <f>'PR-RAS'!E68</f>
        <v>98962.4</v>
      </c>
      <c r="E64" s="1">
        <v>0</v>
      </c>
      <c r="F64" s="1">
        <v>0</v>
      </c>
      <c r="G64" s="2">
        <f t="shared" si="0"/>
        <v>18265.2624</v>
      </c>
      <c r="H64" s="2">
        <f t="shared" si="1"/>
        <v>0.39999999999417923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92000</v>
      </c>
      <c r="D65" s="1">
        <f>'PR-RAS'!E69</f>
        <v>98962.4</v>
      </c>
      <c r="E65" s="1">
        <v>0</v>
      </c>
      <c r="F65" s="1">
        <v>0</v>
      </c>
      <c r="G65" s="2">
        <f t="shared" si="0"/>
        <v>18555.1872</v>
      </c>
      <c r="H65" s="2">
        <f t="shared" si="1"/>
        <v>0.39999999999417923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0.3</v>
      </c>
      <c r="E78" s="1">
        <v>0</v>
      </c>
      <c r="F78" s="1">
        <v>0</v>
      </c>
      <c r="G78" s="2">
        <f t="shared" si="0"/>
        <v>4.6199999999999998E-2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v>
      </c>
      <c r="E79" s="1">
        <v>0</v>
      </c>
      <c r="F79" s="1">
        <v>0</v>
      </c>
      <c r="G79" s="2">
        <f t="shared" si="0"/>
        <v>4.6800000000000001E-2</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0.3</v>
      </c>
      <c r="E81" s="1">
        <v>0</v>
      </c>
      <c r="F81" s="1">
        <v>0</v>
      </c>
      <c r="G81" s="2">
        <f t="shared" si="0"/>
        <v>4.8000000000000001E-2</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11280</v>
      </c>
      <c r="D102" s="1">
        <f>'PR-RAS'!E106</f>
        <v>37430</v>
      </c>
      <c r="E102" s="1">
        <v>0</v>
      </c>
      <c r="F102" s="1">
        <v>0</v>
      </c>
      <c r="G102" s="2">
        <f t="shared" si="0"/>
        <v>8700.1400000000012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11280</v>
      </c>
      <c r="D108" s="1">
        <f>'PR-RAS'!E112</f>
        <v>37430</v>
      </c>
      <c r="E108" s="1">
        <v>0</v>
      </c>
      <c r="F108" s="1">
        <v>0</v>
      </c>
      <c r="G108" s="2">
        <f t="shared" si="0"/>
        <v>9216.98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11280</v>
      </c>
      <c r="D113" s="1">
        <f>'PR-RAS'!E117</f>
        <v>37430</v>
      </c>
      <c r="E113" s="1">
        <v>0</v>
      </c>
      <c r="F113" s="1">
        <v>0</v>
      </c>
      <c r="G113" s="2">
        <f t="shared" si="0"/>
        <v>9647.68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10235</v>
      </c>
      <c r="D120" s="1">
        <f>'PR-RAS'!E124</f>
        <v>67150</v>
      </c>
      <c r="E120" s="1">
        <v>0</v>
      </c>
      <c r="F120" s="1">
        <v>0</v>
      </c>
      <c r="G120" s="2">
        <f t="shared" si="0"/>
        <v>17199.665000000001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10235</v>
      </c>
      <c r="D124" s="1">
        <f>'PR-RAS'!E128</f>
        <v>67150</v>
      </c>
      <c r="E124" s="1">
        <v>0</v>
      </c>
      <c r="F124" s="1">
        <v>0</v>
      </c>
      <c r="G124" s="2">
        <f t="shared" si="0"/>
        <v>17777.805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10235</v>
      </c>
      <c r="D125" s="1">
        <f>'PR-RAS'!E129</f>
        <v>67150</v>
      </c>
      <c r="E125" s="1">
        <v>0</v>
      </c>
      <c r="F125" s="1">
        <v>0</v>
      </c>
      <c r="G125" s="2">
        <f t="shared" si="0"/>
        <v>17922.34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447130</v>
      </c>
      <c r="D129" s="1">
        <f>'PR-RAS'!E133</f>
        <v>597926.17000000004</v>
      </c>
      <c r="E129" s="1">
        <v>0</v>
      </c>
      <c r="F129" s="1">
        <v>0</v>
      </c>
      <c r="G129" s="2">
        <f t="shared" si="0"/>
        <v>210301.73952</v>
      </c>
      <c r="H129" s="2">
        <f t="shared" si="1"/>
        <v>0.17000000004190952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447130</v>
      </c>
      <c r="D130" s="1">
        <f>'PR-RAS'!E134</f>
        <v>597926.17000000004</v>
      </c>
      <c r="E130" s="1">
        <v>0</v>
      </c>
      <c r="F130" s="1">
        <v>0</v>
      </c>
      <c r="G130" s="2">
        <f t="shared" si="0"/>
        <v>211944.72186000002</v>
      </c>
      <c r="H130" s="2">
        <f t="shared" si="1"/>
        <v>0.17000000004190952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447130</v>
      </c>
      <c r="D131" s="1">
        <f>'PR-RAS'!E135</f>
        <v>597926.17000000004</v>
      </c>
      <c r="E131" s="1">
        <v>0</v>
      </c>
      <c r="F131" s="1">
        <v>0</v>
      </c>
      <c r="G131" s="2">
        <f t="shared" si="0"/>
        <v>213587.70420000001</v>
      </c>
      <c r="H131" s="2">
        <f t="shared" si="1"/>
        <v>0.17000000004190952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484813</v>
      </c>
      <c r="D147" s="1">
        <f>'PR-RAS'!E151</f>
        <v>707518.33000000007</v>
      </c>
      <c r="E147" s="1">
        <v>0</v>
      </c>
      <c r="F147" s="1">
        <v>0</v>
      </c>
      <c r="G147" s="2">
        <f t="shared" si="0"/>
        <v>277378.05035999999</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277870</v>
      </c>
      <c r="D148" s="1">
        <f>'PR-RAS'!E152</f>
        <v>335305.55</v>
      </c>
      <c r="E148" s="1">
        <v>0</v>
      </c>
      <c r="F148" s="1">
        <v>0</v>
      </c>
      <c r="G148" s="2">
        <f t="shared" si="0"/>
        <v>139426.72169999999</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233107</v>
      </c>
      <c r="D149" s="1">
        <f>'PR-RAS'!E153</f>
        <v>279833.09999999998</v>
      </c>
      <c r="E149" s="1">
        <v>0</v>
      </c>
      <c r="F149" s="1">
        <v>0</v>
      </c>
      <c r="G149" s="2">
        <f t="shared" si="0"/>
        <v>117330.43359999999</v>
      </c>
      <c r="H149" s="2">
        <f t="shared" si="1"/>
        <v>9.9999999976716936E-2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233107</v>
      </c>
      <c r="D150" s="1">
        <f>'PR-RAS'!E154</f>
        <v>279833.09999999998</v>
      </c>
      <c r="E150" s="1">
        <v>0</v>
      </c>
      <c r="F150" s="1">
        <v>0</v>
      </c>
      <c r="G150" s="2">
        <f t="shared" si="0"/>
        <v>118123.20679999999</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6300</v>
      </c>
      <c r="D154" s="1">
        <f>'PR-RAS'!E158</f>
        <v>9300</v>
      </c>
      <c r="E154" s="1">
        <v>0</v>
      </c>
      <c r="F154" s="1">
        <v>0</v>
      </c>
      <c r="G154" s="2">
        <f t="shared" si="0"/>
        <v>3809.7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38463</v>
      </c>
      <c r="D155" s="1">
        <f>'PR-RAS'!E159</f>
        <v>46172.45</v>
      </c>
      <c r="E155" s="1">
        <v>0</v>
      </c>
      <c r="F155" s="1">
        <v>0</v>
      </c>
      <c r="G155" s="2">
        <f t="shared" si="0"/>
        <v>20144.4166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38463</v>
      </c>
      <c r="D157" s="1">
        <f>'PR-RAS'!E161</f>
        <v>46172.45</v>
      </c>
      <c r="E157" s="1">
        <v>0</v>
      </c>
      <c r="F157" s="1">
        <v>0</v>
      </c>
      <c r="G157" s="2">
        <f t="shared" si="0"/>
        <v>20406.0324</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205217</v>
      </c>
      <c r="D159" s="1">
        <f>'PR-RAS'!E163</f>
        <v>370339.85000000003</v>
      </c>
      <c r="E159" s="1">
        <v>0</v>
      </c>
      <c r="F159" s="1">
        <v>0</v>
      </c>
      <c r="G159" s="2">
        <f t="shared" si="0"/>
        <v>149451.67860000001</v>
      </c>
      <c r="H159" s="2">
        <f t="shared" si="1"/>
        <v>0.1499999999650754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10778</v>
      </c>
      <c r="D160" s="1">
        <f>'PR-RAS'!E164</f>
        <v>12031.35</v>
      </c>
      <c r="E160" s="1">
        <v>0</v>
      </c>
      <c r="F160" s="1">
        <v>0</v>
      </c>
      <c r="G160" s="2">
        <f t="shared" si="0"/>
        <v>5539.6713</v>
      </c>
      <c r="H160" s="2">
        <f t="shared" si="1"/>
        <v>0.3500000000003638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10778</v>
      </c>
      <c r="D161" s="1">
        <f>'PR-RAS'!E165</f>
        <v>12031.35</v>
      </c>
      <c r="E161" s="1">
        <v>0</v>
      </c>
      <c r="F161" s="1">
        <v>0</v>
      </c>
      <c r="G161" s="2">
        <f t="shared" si="0"/>
        <v>5574.5119999999997</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15493</v>
      </c>
      <c r="D165" s="1">
        <f>'PR-RAS'!E169</f>
        <v>12259.740000000002</v>
      </c>
      <c r="E165" s="1">
        <v>0</v>
      </c>
      <c r="F165" s="1">
        <v>0</v>
      </c>
      <c r="G165" s="2">
        <f t="shared" si="0"/>
        <v>6562.0467200000012</v>
      </c>
      <c r="H165" s="2">
        <f t="shared" si="1"/>
        <v>0.25999999999839929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15493</v>
      </c>
      <c r="D166" s="1">
        <f>'PR-RAS'!E170</f>
        <v>9368.9500000000007</v>
      </c>
      <c r="E166" s="1">
        <v>0</v>
      </c>
      <c r="F166" s="1">
        <v>0</v>
      </c>
      <c r="G166" s="2">
        <f t="shared" si="0"/>
        <v>5648.0985000000001</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2890.79</v>
      </c>
      <c r="E168" s="1">
        <v>0</v>
      </c>
      <c r="F168" s="1">
        <v>0</v>
      </c>
      <c r="G168" s="2">
        <f t="shared" si="0"/>
        <v>965.52386000000001</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164105</v>
      </c>
      <c r="D173" s="1">
        <f>'PR-RAS'!E177</f>
        <v>311698.02</v>
      </c>
      <c r="E173" s="1">
        <v>0</v>
      </c>
      <c r="F173" s="1">
        <v>0</v>
      </c>
      <c r="G173" s="2">
        <f t="shared" si="0"/>
        <v>135450.17887999999</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4317</v>
      </c>
      <c r="D174" s="1">
        <f>'PR-RAS'!E178</f>
        <v>15664.44</v>
      </c>
      <c r="E174" s="1">
        <v>0</v>
      </c>
      <c r="F174" s="1">
        <v>0</v>
      </c>
      <c r="G174" s="2">
        <f t="shared" si="0"/>
        <v>6166.7372400000004</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1828</v>
      </c>
      <c r="D177" s="1">
        <f>'PR-RAS'!E181</f>
        <v>1783.88</v>
      </c>
      <c r="E177" s="1">
        <v>0</v>
      </c>
      <c r="F177" s="1">
        <v>0</v>
      </c>
      <c r="G177" s="2">
        <f t="shared" si="0"/>
        <v>949.65376000000003</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18051</v>
      </c>
      <c r="D178" s="1">
        <f>'PR-RAS'!E182</f>
        <v>55864.480000000003</v>
      </c>
      <c r="E178" s="1">
        <v>0</v>
      </c>
      <c r="F178" s="1">
        <v>0</v>
      </c>
      <c r="G178" s="2">
        <f t="shared" si="0"/>
        <v>22971.052919999998</v>
      </c>
      <c r="H178" s="2">
        <f t="shared" si="1"/>
        <v>0.48000000000320142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36873</v>
      </c>
      <c r="D180" s="1">
        <f>'PR-RAS'!E184</f>
        <v>118841.9</v>
      </c>
      <c r="E180" s="1">
        <v>0</v>
      </c>
      <c r="F180" s="1">
        <v>0</v>
      </c>
      <c r="G180" s="2">
        <f t="shared" si="0"/>
        <v>49145.667199999996</v>
      </c>
      <c r="H180" s="2">
        <f t="shared" si="1"/>
        <v>0.10000000000582077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899</v>
      </c>
      <c r="D181" s="1">
        <f>'PR-RAS'!E185</f>
        <v>898.75</v>
      </c>
      <c r="E181" s="1">
        <v>0</v>
      </c>
      <c r="F181" s="1">
        <v>0</v>
      </c>
      <c r="G181" s="2">
        <f t="shared" si="0"/>
        <v>485.37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102137</v>
      </c>
      <c r="D182" s="1">
        <f>'PR-RAS'!E186</f>
        <v>118644.57</v>
      </c>
      <c r="E182" s="1">
        <v>0</v>
      </c>
      <c r="F182" s="1">
        <v>0</v>
      </c>
      <c r="G182" s="2">
        <f t="shared" si="0"/>
        <v>61436.13134</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2601</v>
      </c>
      <c r="D183" s="1">
        <f>'PR-RAS'!E187</f>
        <v>0</v>
      </c>
      <c r="E183" s="1">
        <v>0</v>
      </c>
      <c r="F183" s="1">
        <v>0</v>
      </c>
      <c r="G183" s="2">
        <f t="shared" si="0"/>
        <v>473.38200000000001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12240</v>
      </c>
      <c r="D184" s="1">
        <f>'PR-RAS'!E188</f>
        <v>34350.740000000005</v>
      </c>
      <c r="E184" s="1">
        <v>0</v>
      </c>
      <c r="F184" s="1">
        <v>0</v>
      </c>
      <c r="G184" s="2">
        <f t="shared" si="0"/>
        <v>14812.290840000001</v>
      </c>
      <c r="H184" s="2">
        <f t="shared" si="1"/>
        <v>0.25999999999476131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5738</v>
      </c>
      <c r="D186" s="1">
        <f>'PR-RAS'!E190</f>
        <v>11987.68</v>
      </c>
      <c r="E186" s="1">
        <v>0</v>
      </c>
      <c r="F186" s="1">
        <v>0</v>
      </c>
      <c r="G186" s="2">
        <f t="shared" si="0"/>
        <v>5496.9715999999999</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5898</v>
      </c>
      <c r="D187" s="1">
        <f>'PR-RAS'!E191</f>
        <v>13583.11</v>
      </c>
      <c r="E187" s="1">
        <v>0</v>
      </c>
      <c r="F187" s="1">
        <v>0</v>
      </c>
      <c r="G187" s="2">
        <f t="shared" si="0"/>
        <v>6149.9449199999999</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v>
      </c>
      <c r="D189" s="1">
        <f>'PR-RAS'!E193</f>
        <v>30</v>
      </c>
      <c r="E189" s="1">
        <v>0</v>
      </c>
      <c r="F189" s="1">
        <v>0</v>
      </c>
      <c r="G189" s="2">
        <f t="shared" si="0"/>
        <v>21.056000000000001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552</v>
      </c>
      <c r="D191" s="1">
        <f>'PR-RAS'!E195</f>
        <v>8749.9500000000007</v>
      </c>
      <c r="E191" s="1">
        <v>0</v>
      </c>
      <c r="F191" s="1">
        <v>0</v>
      </c>
      <c r="G191" s="2">
        <f t="shared" si="0"/>
        <v>3429.8610000000003</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1726</v>
      </c>
      <c r="D192" s="1">
        <f>'PR-RAS'!E196</f>
        <v>1872.93</v>
      </c>
      <c r="E192" s="1">
        <v>0</v>
      </c>
      <c r="F192" s="1">
        <v>0</v>
      </c>
      <c r="G192" s="2">
        <f t="shared" si="0"/>
        <v>1045.12526</v>
      </c>
      <c r="H192" s="2">
        <f t="shared" si="1"/>
        <v>6.9999999999936335E-2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1726</v>
      </c>
      <c r="D206" s="1">
        <f>'PR-RAS'!E210</f>
        <v>1872.93</v>
      </c>
      <c r="E206" s="1">
        <v>0</v>
      </c>
      <c r="F206" s="1">
        <v>0</v>
      </c>
      <c r="G206" s="2">
        <f t="shared" si="0"/>
        <v>1121.7313000000001</v>
      </c>
      <c r="H206" s="2">
        <f t="shared" si="1"/>
        <v>6.9999999999936335E-2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1726</v>
      </c>
      <c r="D207" s="1">
        <f>'PR-RAS'!E211</f>
        <v>1872.93</v>
      </c>
      <c r="E207" s="1">
        <v>0</v>
      </c>
      <c r="F207" s="1">
        <v>0</v>
      </c>
      <c r="G207" s="2">
        <f t="shared" si="0"/>
        <v>1127.20316</v>
      </c>
      <c r="H207" s="2">
        <f t="shared" si="1"/>
        <v>6.9999999999936335E-2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484813</v>
      </c>
      <c r="D285" s="1">
        <f>'PR-RAS'!E289</f>
        <v>707518.33000000007</v>
      </c>
      <c r="E285" s="1">
        <v>0</v>
      </c>
      <c r="F285" s="1">
        <v>0</v>
      </c>
      <c r="G285" s="2">
        <f t="shared" si="8"/>
        <v>539557.30344000005</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75832</v>
      </c>
      <c r="D286" s="1">
        <f>'PR-RAS'!E290</f>
        <v>93950.540000000037</v>
      </c>
      <c r="E286" s="1">
        <v>0</v>
      </c>
      <c r="F286" s="1">
        <v>0</v>
      </c>
      <c r="G286" s="2">
        <f t="shared" si="8"/>
        <v>75163.927800000019</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19542</v>
      </c>
      <c r="D288" s="1">
        <f>'PR-RAS'!E292</f>
        <v>32138.080000000002</v>
      </c>
      <c r="E288" s="1">
        <v>0</v>
      </c>
      <c r="F288" s="1">
        <v>0</v>
      </c>
      <c r="G288" s="2">
        <f t="shared" si="8"/>
        <v>24055.81192</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560645</v>
      </c>
      <c r="D407" s="1">
        <f>'PR-RAS'!E412</f>
        <v>801468.87000000011</v>
      </c>
      <c r="E407" s="1">
        <v>0</v>
      </c>
      <c r="F407" s="1">
        <v>0</v>
      </c>
      <c r="G407" s="2">
        <f t="shared" si="8"/>
        <v>878414.59244000015</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484813</v>
      </c>
      <c r="D408" s="1">
        <f>'PR-RAS'!E413</f>
        <v>707518.33000000007</v>
      </c>
      <c r="E408" s="1">
        <v>0</v>
      </c>
      <c r="F408" s="1">
        <v>0</v>
      </c>
      <c r="G408" s="2">
        <f t="shared" si="8"/>
        <v>773238.81162000005</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75832</v>
      </c>
      <c r="D409" s="1">
        <f>'PR-RAS'!E414</f>
        <v>93950.540000000037</v>
      </c>
      <c r="E409" s="1">
        <v>0</v>
      </c>
      <c r="F409" s="1">
        <v>0</v>
      </c>
      <c r="G409" s="2">
        <f t="shared" si="8"/>
        <v>107603.09664000002</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19542</v>
      </c>
      <c r="D411" s="1">
        <f>'PR-RAS'!E416</f>
        <v>32138.080000000002</v>
      </c>
      <c r="E411" s="1">
        <v>0</v>
      </c>
      <c r="F411" s="1">
        <v>0</v>
      </c>
      <c r="G411" s="2">
        <f t="shared" si="8"/>
        <v>34365.445599999999</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560645</v>
      </c>
      <c r="D633" s="1">
        <f>'PR-RAS'!E639</f>
        <v>801468.87000000011</v>
      </c>
      <c r="E633" s="1">
        <v>0</v>
      </c>
      <c r="F633" s="1">
        <v>0</v>
      </c>
      <c r="G633" s="2">
        <f t="shared" si="10"/>
        <v>1367384.2916800003</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484813</v>
      </c>
      <c r="D634" s="1">
        <f>'PR-RAS'!E640</f>
        <v>707518.33000000007</v>
      </c>
      <c r="E634" s="1">
        <v>0</v>
      </c>
      <c r="F634" s="1">
        <v>0</v>
      </c>
      <c r="G634" s="2">
        <f t="shared" si="10"/>
        <v>1202604.8347800002</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75832</v>
      </c>
      <c r="D635" s="1">
        <f>'PR-RAS'!E641</f>
        <v>93950.540000000037</v>
      </c>
      <c r="E635" s="1">
        <v>0</v>
      </c>
      <c r="F635" s="1">
        <v>0</v>
      </c>
      <c r="G635" s="2">
        <f t="shared" si="10"/>
        <v>167206.77272000004</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19542</v>
      </c>
      <c r="D637" s="1">
        <f>'PR-RAS'!E643</f>
        <v>32138.080000000002</v>
      </c>
      <c r="E637" s="1">
        <v>0</v>
      </c>
      <c r="F637" s="1">
        <v>0</v>
      </c>
      <c r="G637" s="2">
        <f t="shared" si="10"/>
        <v>53308.349760000005</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95374</v>
      </c>
      <c r="D639" s="1">
        <f>'PR-RAS'!E645</f>
        <v>126088.62000000004</v>
      </c>
      <c r="E639" s="1">
        <v>0</v>
      </c>
      <c r="F639" s="1">
        <v>0</v>
      </c>
      <c r="G639" s="2">
        <f t="shared" si="10"/>
        <v>221737.69112000006</v>
      </c>
      <c r="H639" s="2">
        <f t="shared" si="11"/>
        <v>0.37999999996100087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68628</v>
      </c>
      <c r="D642" s="1">
        <f>'PR-RAS'!E649</f>
        <v>83624.179999999993</v>
      </c>
      <c r="E642" s="1">
        <v>0</v>
      </c>
      <c r="F642" s="1">
        <v>0</v>
      </c>
      <c r="G642" s="2">
        <f t="shared" si="10"/>
        <v>151196.74675999998</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741757</v>
      </c>
      <c r="D643" s="1">
        <f>'PR-RAS'!E650</f>
        <v>864142.7</v>
      </c>
      <c r="E643" s="1">
        <v>0</v>
      </c>
      <c r="F643" s="1">
        <v>0</v>
      </c>
      <c r="G643" s="2">
        <f t="shared" si="10"/>
        <v>1585767.2208</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574695</v>
      </c>
      <c r="D644" s="1">
        <f>'PR-RAS'!E651</f>
        <v>741947.18</v>
      </c>
      <c r="E644" s="1">
        <v>0</v>
      </c>
      <c r="F644" s="1">
        <v>0</v>
      </c>
      <c r="G644" s="2">
        <f t="shared" si="10"/>
        <v>1323672.95848</v>
      </c>
      <c r="H644" s="2">
        <f t="shared" si="11"/>
        <v>0.18000000005122274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235690</v>
      </c>
      <c r="D645" s="1">
        <f>'PR-RAS'!E652</f>
        <v>205819.69999999984</v>
      </c>
      <c r="E645" s="1">
        <v>0</v>
      </c>
      <c r="F645" s="1">
        <v>0</v>
      </c>
      <c r="G645" s="2">
        <f t="shared" si="10"/>
        <v>416880.13359999983</v>
      </c>
      <c r="H645" s="2">
        <f t="shared" si="11"/>
        <v>0.30000000016298145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92000</v>
      </c>
      <c r="D668" s="1">
        <f>'PR-RAS'!E675</f>
        <v>78962.399999999994</v>
      </c>
      <c r="E668" s="1">
        <v>0</v>
      </c>
      <c r="F668" s="1">
        <v>0</v>
      </c>
      <c r="G668" s="2">
        <f t="shared" si="10"/>
        <v>166699.84160000001</v>
      </c>
      <c r="H668" s="2">
        <f t="shared" si="11"/>
        <v>0.39999999999417923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20000</v>
      </c>
      <c r="E669" s="1">
        <v>0</v>
      </c>
      <c r="F669" s="1">
        <v>0</v>
      </c>
      <c r="G669" s="2">
        <f t="shared" si="10"/>
        <v>26720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11280</v>
      </c>
      <c r="D703" s="1">
        <f>'PR-RAS'!E710</f>
        <v>37430</v>
      </c>
      <c r="E703" s="1">
        <v>0</v>
      </c>
      <c r="F703" s="1">
        <v>0</v>
      </c>
      <c r="G703" s="2">
        <f t="shared" si="10"/>
        <v>60470.28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17092</v>
      </c>
      <c r="D714" s="1">
        <f>'PR-RAS'!E721</f>
        <v>83133.899999999994</v>
      </c>
      <c r="E714" s="1">
        <v>0</v>
      </c>
      <c r="F714" s="1">
        <v>0</v>
      </c>
      <c r="G714" s="2">
        <f t="shared" si="10"/>
        <v>130735.53739999999</v>
      </c>
      <c r="H714" s="2">
        <f t="shared" si="11"/>
        <v>0.10000000000582077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7493</v>
      </c>
      <c r="E716" s="1">
        <v>0</v>
      </c>
      <c r="F716" s="1">
        <v>0</v>
      </c>
      <c r="G716" s="2">
        <f t="shared" si="10"/>
        <v>10714.99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6593.72</v>
      </c>
      <c r="E719" s="1">
        <v>0</v>
      </c>
      <c r="F719" s="1">
        <v>0</v>
      </c>
      <c r="G719" s="2">
        <f t="shared" si="10"/>
        <v>9468.5819200000005</v>
      </c>
      <c r="H719" s="2">
        <f t="shared" si="11"/>
        <v>0.27999999999974534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51486.09</v>
      </c>
      <c r="D1480" s="6"/>
      <c r="E1480" s="6">
        <v>0</v>
      </c>
      <c r="F1480" s="6">
        <v>0</v>
      </c>
      <c r="G1480" s="7">
        <f t="shared" ref="G1480:G1580" si="34">B1480/1000*C1480</f>
        <v>51.486089999999997</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692088.82</v>
      </c>
      <c r="D1481" s="1">
        <v>0</v>
      </c>
      <c r="E1481" s="1">
        <v>0</v>
      </c>
      <c r="F1481" s="1">
        <v>0</v>
      </c>
      <c r="G1481" s="2">
        <f t="shared" si="34"/>
        <v>1384.1776399999999</v>
      </c>
      <c r="H1481" s="2">
        <f t="shared" si="35"/>
        <v>0.18000000005122274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692088.82</v>
      </c>
      <c r="D1483" s="1">
        <v>0</v>
      </c>
      <c r="E1483" s="1">
        <v>0</v>
      </c>
      <c r="F1483" s="1">
        <v>0</v>
      </c>
      <c r="G1483" s="2">
        <f t="shared" si="34"/>
        <v>2768.3552799999998</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335305.55</v>
      </c>
      <c r="D1484" s="1">
        <v>0</v>
      </c>
      <c r="E1484" s="1">
        <v>0</v>
      </c>
      <c r="F1484" s="1">
        <v>0</v>
      </c>
      <c r="G1484" s="2">
        <f t="shared" si="34"/>
        <v>1676.52775</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354147.17</v>
      </c>
      <c r="D1485" s="1">
        <v>0</v>
      </c>
      <c r="E1485" s="1">
        <v>0</v>
      </c>
      <c r="F1485" s="1">
        <v>0</v>
      </c>
      <c r="G1485" s="2">
        <f t="shared" si="34"/>
        <v>2124.8830199999998</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1714.2</v>
      </c>
      <c r="D1486" s="1">
        <v>0</v>
      </c>
      <c r="E1486" s="1">
        <v>0</v>
      </c>
      <c r="F1486" s="1">
        <v>0</v>
      </c>
      <c r="G1486" s="2">
        <f t="shared" si="34"/>
        <v>11.999400000000001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921.9</v>
      </c>
      <c r="D1491" s="1">
        <v>0</v>
      </c>
      <c r="E1491" s="1">
        <v>0</v>
      </c>
      <c r="F1491" s="1">
        <v>0</v>
      </c>
      <c r="G1491" s="2">
        <f t="shared" si="34"/>
        <v>11.062799999999999</v>
      </c>
      <c r="H1491" s="2">
        <f t="shared" si="35"/>
        <v>0.10000000000002274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663843.83999999997</v>
      </c>
      <c r="D1499" s="1">
        <v>0</v>
      </c>
      <c r="E1499" s="1">
        <v>0</v>
      </c>
      <c r="F1499" s="1">
        <v>0</v>
      </c>
      <c r="G1499" s="2">
        <f t="shared" si="34"/>
        <v>13276.8768</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663843.83999999997</v>
      </c>
      <c r="D1501" s="1">
        <v>0</v>
      </c>
      <c r="E1501" s="1">
        <v>0</v>
      </c>
      <c r="F1501" s="1">
        <v>0</v>
      </c>
      <c r="G1501" s="2">
        <f t="shared" si="34"/>
        <v>14604.564479999999</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298503.64</v>
      </c>
      <c r="D1502" s="1">
        <v>0</v>
      </c>
      <c r="E1502" s="1">
        <v>0</v>
      </c>
      <c r="F1502" s="1">
        <v>0</v>
      </c>
      <c r="G1502" s="2">
        <f t="shared" si="34"/>
        <v>6865.5837200000005</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362387.9</v>
      </c>
      <c r="D1503" s="1">
        <v>0</v>
      </c>
      <c r="E1503" s="1">
        <v>0</v>
      </c>
      <c r="F1503" s="1">
        <v>0</v>
      </c>
      <c r="G1503" s="2">
        <f t="shared" si="34"/>
        <v>8697.3096000000005</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2104.23</v>
      </c>
      <c r="D1504" s="1">
        <v>0</v>
      </c>
      <c r="E1504" s="1">
        <v>0</v>
      </c>
      <c r="F1504" s="1">
        <v>0</v>
      </c>
      <c r="G1504" s="2">
        <f t="shared" si="34"/>
        <v>52.60575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848.07</v>
      </c>
      <c r="D1509" s="1">
        <v>0</v>
      </c>
      <c r="E1509" s="1">
        <v>0</v>
      </c>
      <c r="F1509" s="1">
        <v>0</v>
      </c>
      <c r="G1509" s="2">
        <f t="shared" si="34"/>
        <v>25.4421</v>
      </c>
      <c r="H1509" s="2">
        <f t="shared" si="35"/>
        <v>7.0000000000050022E-2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79731.069999999949</v>
      </c>
      <c r="D1517" s="1">
        <v>0</v>
      </c>
      <c r="E1517" s="1">
        <v>0</v>
      </c>
      <c r="F1517" s="1">
        <v>0</v>
      </c>
      <c r="G1517" s="2">
        <f t="shared" si="34"/>
        <v>3029.7806599999981</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79731.070000000007</v>
      </c>
      <c r="D1576" s="1">
        <v>0</v>
      </c>
      <c r="E1576" s="1">
        <v>0</v>
      </c>
      <c r="F1576" s="1">
        <v>0</v>
      </c>
      <c r="G1576" s="2">
        <f t="shared" si="34"/>
        <v>7733.9137900000005</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79731.070000000007</v>
      </c>
      <c r="D1578" s="1">
        <v>0</v>
      </c>
      <c r="E1578" s="1">
        <v>0</v>
      </c>
      <c r="F1578" s="1">
        <v>0</v>
      </c>
      <c r="G1578" s="2">
        <f t="shared" si="34"/>
        <v>7893.3759300000011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30808</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560645</v>
      </c>
      <c r="I16" s="206">
        <f>'PR-RAS'!E6</f>
        <v>801468.87000000011</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484813</v>
      </c>
      <c r="I17" s="206">
        <f>'PR-RAS'!E151</f>
        <v>707518.33000000007</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95374</v>
      </c>
      <c r="I18" s="206">
        <f>'PR-RAS'!E645</f>
        <v>126088.62000000004</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51486.09</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79731.069999999949</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79731.070000000007</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E677" sqref="E67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560645</v>
      </c>
      <c r="E6" s="56">
        <f>E7+E44+E50+E82+E106+E124+E133+E139</f>
        <v>801468.87000000011</v>
      </c>
      <c r="F6" s="57">
        <f t="shared" ref="F6:F131" si="0">IF(D6&lt;&gt;0,IF(E6/D6&gt;=100,"&gt;&gt;100",E6/D6*100),"-")</f>
        <v>142.9547877890644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92000</v>
      </c>
      <c r="E50" s="60">
        <f>E51+E54+E59+E62+E65+E68+E71+E74+E77</f>
        <v>98962.4</v>
      </c>
      <c r="F50" s="57">
        <f t="shared" si="0"/>
        <v>107.56782608695652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92000</v>
      </c>
      <c r="E68" s="56">
        <f t="shared" si="15"/>
        <v>98962.4</v>
      </c>
      <c r="F68" s="57">
        <f t="shared" si="0"/>
        <v>107.56782608695652</v>
      </c>
    </row>
    <row r="69" spans="1:6" ht="12.75" customHeight="1" x14ac:dyDescent="0.2">
      <c r="A69" s="54" t="s">
        <v>181</v>
      </c>
      <c r="B69" s="88" t="s">
        <v>182</v>
      </c>
      <c r="C69" s="55" t="s">
        <v>181</v>
      </c>
      <c r="D69" s="284">
        <v>92000</v>
      </c>
      <c r="E69" s="284">
        <v>98962.4</v>
      </c>
      <c r="F69" s="57">
        <f t="shared" si="0"/>
        <v>107.56782608695652</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0.3</v>
      </c>
      <c r="F82" s="57" t="str">
        <f t="shared" si="0"/>
        <v>-</v>
      </c>
    </row>
    <row r="83" spans="1:6" ht="12.75" customHeight="1" x14ac:dyDescent="0.2">
      <c r="A83" s="54">
        <v>641</v>
      </c>
      <c r="B83" s="88" t="s">
        <v>209</v>
      </c>
      <c r="C83" s="55" t="s">
        <v>210</v>
      </c>
      <c r="D83" s="56">
        <f t="shared" ref="D83:E83" si="20">SUM(D84:D90)</f>
        <v>0</v>
      </c>
      <c r="E83" s="56">
        <f t="shared" si="20"/>
        <v>0.3</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0.3</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11280</v>
      </c>
      <c r="E106" s="56">
        <f t="shared" si="23"/>
        <v>37430</v>
      </c>
      <c r="F106" s="57">
        <f t="shared" si="0"/>
        <v>331.82624113475174</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11280</v>
      </c>
      <c r="E112" s="56">
        <f t="shared" si="25"/>
        <v>37430</v>
      </c>
      <c r="F112" s="57">
        <f t="shared" si="0"/>
        <v>331.82624113475174</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11280</v>
      </c>
      <c r="E117" s="284">
        <v>37430</v>
      </c>
      <c r="F117" s="57">
        <f t="shared" si="0"/>
        <v>331.82624113475174</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10235</v>
      </c>
      <c r="E124" s="56">
        <f t="shared" si="27"/>
        <v>67150</v>
      </c>
      <c r="F124" s="57">
        <f t="shared" si="0"/>
        <v>656.08207132388861</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10235</v>
      </c>
      <c r="E128" s="56">
        <f t="shared" si="29"/>
        <v>67150</v>
      </c>
      <c r="F128" s="57">
        <f t="shared" si="0"/>
        <v>656.08207132388861</v>
      </c>
    </row>
    <row r="129" spans="1:6" ht="12.75" customHeight="1" x14ac:dyDescent="0.2">
      <c r="A129" s="54">
        <v>6631</v>
      </c>
      <c r="B129" s="100" t="s">
        <v>301</v>
      </c>
      <c r="C129" s="55" t="s">
        <v>302</v>
      </c>
      <c r="D129" s="284">
        <v>10235</v>
      </c>
      <c r="E129" s="284">
        <v>67150</v>
      </c>
      <c r="F129" s="57">
        <f t="shared" si="0"/>
        <v>656.08207132388861</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447130</v>
      </c>
      <c r="E133" s="56">
        <f t="shared" si="30"/>
        <v>597926.17000000004</v>
      </c>
      <c r="F133" s="57">
        <f t="shared" ref="F133:F223" si="31">IF(D133&lt;&gt;0,IF(E133/D133&gt;=100,"&gt;&gt;100",E133/D133*100),"-")</f>
        <v>133.72535280567175</v>
      </c>
    </row>
    <row r="134" spans="1:6" ht="24" x14ac:dyDescent="0.2">
      <c r="A134" s="54">
        <v>671</v>
      </c>
      <c r="B134" s="229" t="s">
        <v>311</v>
      </c>
      <c r="C134" s="55" t="s">
        <v>312</v>
      </c>
      <c r="D134" s="56">
        <f t="shared" ref="D134:E134" si="32">SUM(D135:D137)</f>
        <v>447130</v>
      </c>
      <c r="E134" s="56">
        <f t="shared" si="32"/>
        <v>597926.17000000004</v>
      </c>
      <c r="F134" s="57">
        <f t="shared" si="31"/>
        <v>133.72535280567175</v>
      </c>
    </row>
    <row r="135" spans="1:6" ht="12.75" customHeight="1" x14ac:dyDescent="0.2">
      <c r="A135" s="54">
        <v>6711</v>
      </c>
      <c r="B135" s="88" t="s">
        <v>313</v>
      </c>
      <c r="C135" s="55" t="s">
        <v>314</v>
      </c>
      <c r="D135" s="284">
        <v>447130</v>
      </c>
      <c r="E135" s="284">
        <v>597926.17000000004</v>
      </c>
      <c r="F135" s="57">
        <f t="shared" si="31"/>
        <v>133.72535280567175</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484813</v>
      </c>
      <c r="E151" s="56">
        <f t="shared" si="35"/>
        <v>707518.33000000007</v>
      </c>
      <c r="F151" s="57">
        <f t="shared" si="31"/>
        <v>145.93633627811138</v>
      </c>
    </row>
    <row r="152" spans="1:6" ht="12.75" customHeight="1" x14ac:dyDescent="0.2">
      <c r="A152" s="54">
        <v>31</v>
      </c>
      <c r="B152" s="88" t="s">
        <v>346</v>
      </c>
      <c r="C152" s="55" t="s">
        <v>347</v>
      </c>
      <c r="D152" s="56">
        <f t="shared" ref="D152:E152" si="36">D153+D158+D159</f>
        <v>277870</v>
      </c>
      <c r="E152" s="56">
        <f t="shared" si="36"/>
        <v>335305.55</v>
      </c>
      <c r="F152" s="57">
        <f t="shared" si="31"/>
        <v>120.66993558138697</v>
      </c>
    </row>
    <row r="153" spans="1:6" ht="12.75" customHeight="1" x14ac:dyDescent="0.2">
      <c r="A153" s="54">
        <v>311</v>
      </c>
      <c r="B153" s="88" t="s">
        <v>348</v>
      </c>
      <c r="C153" s="55" t="s">
        <v>349</v>
      </c>
      <c r="D153" s="56">
        <f t="shared" ref="D153:E153" si="37">SUM(D154:D157)</f>
        <v>233107</v>
      </c>
      <c r="E153" s="56">
        <f t="shared" si="37"/>
        <v>279833.09999999998</v>
      </c>
      <c r="F153" s="57">
        <f t="shared" si="31"/>
        <v>120.04491499611764</v>
      </c>
    </row>
    <row r="154" spans="1:6" ht="12.75" customHeight="1" x14ac:dyDescent="0.2">
      <c r="A154" s="54">
        <v>3111</v>
      </c>
      <c r="B154" s="88" t="s">
        <v>350</v>
      </c>
      <c r="C154" s="55" t="s">
        <v>351</v>
      </c>
      <c r="D154" s="284">
        <v>233107</v>
      </c>
      <c r="E154" s="284">
        <v>279833.09999999998</v>
      </c>
      <c r="F154" s="57">
        <f t="shared" si="31"/>
        <v>120.04491499611764</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6300</v>
      </c>
      <c r="E158" s="284">
        <v>9300</v>
      </c>
      <c r="F158" s="57">
        <f t="shared" si="31"/>
        <v>147.61904761904762</v>
      </c>
    </row>
    <row r="159" spans="1:6" ht="12.75" customHeight="1" x14ac:dyDescent="0.2">
      <c r="A159" s="54">
        <v>313</v>
      </c>
      <c r="B159" s="88" t="s">
        <v>360</v>
      </c>
      <c r="C159" s="55" t="s">
        <v>361</v>
      </c>
      <c r="D159" s="56">
        <f t="shared" ref="D159:E159" si="38">SUM(D160:D162)</f>
        <v>38463</v>
      </c>
      <c r="E159" s="56">
        <f t="shared" si="38"/>
        <v>46172.45</v>
      </c>
      <c r="F159" s="57">
        <f t="shared" si="31"/>
        <v>120.04380833528326</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38463</v>
      </c>
      <c r="E161" s="284">
        <v>46172.45</v>
      </c>
      <c r="F161" s="57">
        <f t="shared" si="31"/>
        <v>120.04380833528326</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205217</v>
      </c>
      <c r="E163" s="56">
        <f t="shared" si="39"/>
        <v>370339.85000000003</v>
      </c>
      <c r="F163" s="57">
        <f t="shared" si="31"/>
        <v>180.46255914471027</v>
      </c>
    </row>
    <row r="164" spans="1:6" ht="12.75" customHeight="1" x14ac:dyDescent="0.2">
      <c r="A164" s="54">
        <v>321</v>
      </c>
      <c r="B164" s="88" t="s">
        <v>369</v>
      </c>
      <c r="C164" s="55" t="s">
        <v>370</v>
      </c>
      <c r="D164" s="56">
        <f t="shared" ref="D164:E164" si="40">SUM(D165:D168)</f>
        <v>10778</v>
      </c>
      <c r="E164" s="56">
        <f t="shared" si="40"/>
        <v>12031.35</v>
      </c>
      <c r="F164" s="57">
        <f t="shared" si="31"/>
        <v>111.62878084987939</v>
      </c>
    </row>
    <row r="165" spans="1:6" ht="12.75" customHeight="1" x14ac:dyDescent="0.2">
      <c r="A165" s="54">
        <v>3211</v>
      </c>
      <c r="B165" s="88" t="s">
        <v>371</v>
      </c>
      <c r="C165" s="55" t="s">
        <v>372</v>
      </c>
      <c r="D165" s="284">
        <v>10778</v>
      </c>
      <c r="E165" s="284">
        <v>12031.35</v>
      </c>
      <c r="F165" s="57">
        <f t="shared" si="31"/>
        <v>111.62878084987939</v>
      </c>
    </row>
    <row r="166" spans="1:6" ht="12.75" customHeight="1" x14ac:dyDescent="0.2">
      <c r="A166" s="54">
        <v>3212</v>
      </c>
      <c r="B166" s="88" t="s">
        <v>373</v>
      </c>
      <c r="C166" s="55" t="s">
        <v>374</v>
      </c>
      <c r="D166" s="284"/>
      <c r="E166" s="284"/>
      <c r="F166" s="57" t="str">
        <f t="shared" si="31"/>
        <v>-</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15493</v>
      </c>
      <c r="E169" s="56">
        <f t="shared" si="41"/>
        <v>12259.740000000002</v>
      </c>
      <c r="F169" s="57">
        <f t="shared" si="31"/>
        <v>79.130833279545612</v>
      </c>
    </row>
    <row r="170" spans="1:6" ht="12.75" customHeight="1" x14ac:dyDescent="0.2">
      <c r="A170" s="54">
        <v>3221</v>
      </c>
      <c r="B170" s="88" t="s">
        <v>381</v>
      </c>
      <c r="C170" s="55" t="s">
        <v>382</v>
      </c>
      <c r="D170" s="284">
        <v>15493</v>
      </c>
      <c r="E170" s="284">
        <v>9368.9500000000007</v>
      </c>
      <c r="F170" s="57">
        <f t="shared" si="31"/>
        <v>60.472148712321697</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c r="E172" s="284">
        <v>2890.79</v>
      </c>
      <c r="F172" s="57" t="str">
        <f t="shared" si="31"/>
        <v>-</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164105</v>
      </c>
      <c r="E177" s="56">
        <f t="shared" si="42"/>
        <v>311698.02</v>
      </c>
      <c r="F177" s="57">
        <f t="shared" si="31"/>
        <v>189.9381615429146</v>
      </c>
    </row>
    <row r="178" spans="1:6" ht="12.75" customHeight="1" x14ac:dyDescent="0.2">
      <c r="A178" s="54">
        <v>3231</v>
      </c>
      <c r="B178" s="88" t="s">
        <v>397</v>
      </c>
      <c r="C178" s="55" t="s">
        <v>398</v>
      </c>
      <c r="D178" s="284">
        <v>4317</v>
      </c>
      <c r="E178" s="284">
        <v>15664.44</v>
      </c>
      <c r="F178" s="57">
        <f t="shared" si="31"/>
        <v>362.85476025017374</v>
      </c>
    </row>
    <row r="179" spans="1:6" ht="12.75" customHeight="1" x14ac:dyDescent="0.2">
      <c r="A179" s="54">
        <v>3232</v>
      </c>
      <c r="B179" s="88" t="s">
        <v>399</v>
      </c>
      <c r="C179" s="55" t="s">
        <v>400</v>
      </c>
      <c r="D179" s="284"/>
      <c r="E179" s="284"/>
      <c r="F179" s="57" t="str">
        <f t="shared" si="31"/>
        <v>-</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1828</v>
      </c>
      <c r="E181" s="284">
        <v>1783.88</v>
      </c>
      <c r="F181" s="57">
        <f t="shared" si="31"/>
        <v>97.586433260393875</v>
      </c>
    </row>
    <row r="182" spans="1:6" ht="12.75" customHeight="1" x14ac:dyDescent="0.2">
      <c r="A182" s="54">
        <v>3235</v>
      </c>
      <c r="B182" s="88" t="s">
        <v>405</v>
      </c>
      <c r="C182" s="55" t="s">
        <v>406</v>
      </c>
      <c r="D182" s="284">
        <v>18051</v>
      </c>
      <c r="E182" s="284">
        <v>55864.480000000003</v>
      </c>
      <c r="F182" s="57">
        <f t="shared" si="31"/>
        <v>309.48135837349736</v>
      </c>
    </row>
    <row r="183" spans="1:6" ht="12.75" customHeight="1" x14ac:dyDescent="0.2">
      <c r="A183" s="54">
        <v>3236</v>
      </c>
      <c r="B183" s="88" t="s">
        <v>407</v>
      </c>
      <c r="C183" s="55" t="s">
        <v>408</v>
      </c>
      <c r="D183" s="284"/>
      <c r="E183" s="284"/>
      <c r="F183" s="57" t="str">
        <f t="shared" si="31"/>
        <v>-</v>
      </c>
    </row>
    <row r="184" spans="1:6" ht="12.75" customHeight="1" x14ac:dyDescent="0.2">
      <c r="A184" s="54">
        <v>3237</v>
      </c>
      <c r="B184" s="88" t="s">
        <v>409</v>
      </c>
      <c r="C184" s="55" t="s">
        <v>410</v>
      </c>
      <c r="D184" s="284">
        <v>36873</v>
      </c>
      <c r="E184" s="284">
        <v>118841.9</v>
      </c>
      <c r="F184" s="57">
        <f t="shared" si="31"/>
        <v>322.30059935454125</v>
      </c>
    </row>
    <row r="185" spans="1:6" ht="12.75" customHeight="1" x14ac:dyDescent="0.2">
      <c r="A185" s="54">
        <v>3238</v>
      </c>
      <c r="B185" s="88" t="s">
        <v>411</v>
      </c>
      <c r="C185" s="55" t="s">
        <v>412</v>
      </c>
      <c r="D185" s="284">
        <v>899</v>
      </c>
      <c r="E185" s="284">
        <v>898.75</v>
      </c>
      <c r="F185" s="57">
        <f t="shared" si="31"/>
        <v>99.972191323692996</v>
      </c>
    </row>
    <row r="186" spans="1:6" ht="12.75" customHeight="1" x14ac:dyDescent="0.2">
      <c r="A186" s="54">
        <v>3239</v>
      </c>
      <c r="B186" s="88" t="s">
        <v>413</v>
      </c>
      <c r="C186" s="55" t="s">
        <v>414</v>
      </c>
      <c r="D186" s="284">
        <v>102137</v>
      </c>
      <c r="E186" s="284">
        <v>118644.57</v>
      </c>
      <c r="F186" s="57">
        <f t="shared" si="31"/>
        <v>116.16218412524356</v>
      </c>
    </row>
    <row r="187" spans="1:6" ht="12.75" customHeight="1" x14ac:dyDescent="0.2">
      <c r="A187" s="54">
        <v>324</v>
      </c>
      <c r="B187" s="88" t="s">
        <v>415</v>
      </c>
      <c r="C187" s="55" t="s">
        <v>416</v>
      </c>
      <c r="D187" s="284">
        <v>2601</v>
      </c>
      <c r="E187" s="284"/>
      <c r="F187" s="57">
        <f t="shared" si="31"/>
        <v>0</v>
      </c>
    </row>
    <row r="188" spans="1:6" ht="12.75" customHeight="1" x14ac:dyDescent="0.2">
      <c r="A188" s="54">
        <v>329</v>
      </c>
      <c r="B188" s="88" t="s">
        <v>417</v>
      </c>
      <c r="C188" s="55" t="s">
        <v>418</v>
      </c>
      <c r="D188" s="56">
        <f t="shared" ref="D188:E188" si="43">SUM(D189:D195)</f>
        <v>12240</v>
      </c>
      <c r="E188" s="56">
        <f t="shared" si="43"/>
        <v>34350.740000000005</v>
      </c>
      <c r="F188" s="57">
        <f t="shared" si="31"/>
        <v>280.64330065359479</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5738</v>
      </c>
      <c r="E190" s="284">
        <v>11987.68</v>
      </c>
      <c r="F190" s="57">
        <f t="shared" si="31"/>
        <v>208.91739281979787</v>
      </c>
    </row>
    <row r="191" spans="1:6" ht="12.75" customHeight="1" x14ac:dyDescent="0.2">
      <c r="A191" s="54">
        <v>3293</v>
      </c>
      <c r="B191" s="88" t="s">
        <v>423</v>
      </c>
      <c r="C191" s="55" t="s">
        <v>424</v>
      </c>
      <c r="D191" s="284">
        <v>5898</v>
      </c>
      <c r="E191" s="284">
        <v>13583.11</v>
      </c>
      <c r="F191" s="57">
        <f t="shared" si="31"/>
        <v>230.30027127839946</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v>52</v>
      </c>
      <c r="E193" s="284">
        <v>30</v>
      </c>
      <c r="F193" s="57">
        <f t="shared" si="31"/>
        <v>57.692307692307686</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552</v>
      </c>
      <c r="E195" s="284">
        <v>8749.9500000000007</v>
      </c>
      <c r="F195" s="57">
        <f t="shared" si="31"/>
        <v>1585.1358695652175</v>
      </c>
    </row>
    <row r="196" spans="1:6" ht="12.75" customHeight="1" x14ac:dyDescent="0.2">
      <c r="A196" s="54">
        <v>34</v>
      </c>
      <c r="B196" s="229" t="s">
        <v>433</v>
      </c>
      <c r="C196" s="55" t="s">
        <v>434</v>
      </c>
      <c r="D196" s="56">
        <f t="shared" ref="D196:E196" si="44">D197+D202+D210</f>
        <v>1726</v>
      </c>
      <c r="E196" s="56">
        <f t="shared" si="44"/>
        <v>1872.93</v>
      </c>
      <c r="F196" s="57">
        <f t="shared" si="31"/>
        <v>108.51274623406721</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1726</v>
      </c>
      <c r="E210" s="56">
        <f t="shared" si="47"/>
        <v>1872.93</v>
      </c>
      <c r="F210" s="57">
        <f t="shared" si="31"/>
        <v>108.51274623406721</v>
      </c>
    </row>
    <row r="211" spans="1:6" ht="12.75" customHeight="1" x14ac:dyDescent="0.2">
      <c r="A211" s="54">
        <v>3431</v>
      </c>
      <c r="B211" s="229" t="s">
        <v>463</v>
      </c>
      <c r="C211" s="55" t="s">
        <v>464</v>
      </c>
      <c r="D211" s="284">
        <v>1726</v>
      </c>
      <c r="E211" s="284">
        <v>1872.93</v>
      </c>
      <c r="F211" s="57">
        <f t="shared" si="31"/>
        <v>108.51274623406721</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484813</v>
      </c>
      <c r="E289" s="56">
        <f t="shared" si="79"/>
        <v>707518.33000000007</v>
      </c>
      <c r="F289" s="57">
        <f t="shared" si="76"/>
        <v>145.93633627811138</v>
      </c>
    </row>
    <row r="290" spans="1:6" ht="12.75" customHeight="1" x14ac:dyDescent="0.2">
      <c r="A290" s="54" t="s">
        <v>606</v>
      </c>
      <c r="B290" s="88" t="s">
        <v>617</v>
      </c>
      <c r="C290" s="55" t="s">
        <v>618</v>
      </c>
      <c r="D290" s="56">
        <f>IF(D6&gt;=D289,D6-D289,0)</f>
        <v>75832</v>
      </c>
      <c r="E290" s="56">
        <f>IF(E6&gt;=E289,E6-E289,0)</f>
        <v>93950.540000000037</v>
      </c>
      <c r="F290" s="57">
        <f t="shared" si="76"/>
        <v>123.89300031648914</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19542</v>
      </c>
      <c r="E292" s="284">
        <v>32138.080000000002</v>
      </c>
      <c r="F292" s="57">
        <f t="shared" si="76"/>
        <v>164.45645276839628</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560645</v>
      </c>
      <c r="E412" s="56">
        <f>E6+E298</f>
        <v>801468.87000000011</v>
      </c>
      <c r="F412" s="57">
        <f t="shared" si="81"/>
        <v>142.9547877890644</v>
      </c>
    </row>
    <row r="413" spans="1:6" ht="12.75" customHeight="1" x14ac:dyDescent="0.2">
      <c r="A413" s="54" t="s">
        <v>606</v>
      </c>
      <c r="B413" s="88" t="s">
        <v>829</v>
      </c>
      <c r="C413" s="55" t="s">
        <v>830</v>
      </c>
      <c r="D413" s="56">
        <f t="shared" ref="D413:E413" si="112">D289+D350</f>
        <v>484813</v>
      </c>
      <c r="E413" s="56">
        <f t="shared" si="112"/>
        <v>707518.33000000007</v>
      </c>
      <c r="F413" s="57">
        <f t="shared" si="81"/>
        <v>145.93633627811138</v>
      </c>
    </row>
    <row r="414" spans="1:6" ht="12.75" customHeight="1" x14ac:dyDescent="0.2">
      <c r="A414" s="54" t="s">
        <v>606</v>
      </c>
      <c r="B414" s="88" t="s">
        <v>831</v>
      </c>
      <c r="C414" s="55" t="s">
        <v>832</v>
      </c>
      <c r="D414" s="56">
        <f t="shared" ref="D414:E414" si="113">IF(D412&gt;=D413,D412-D413,0)</f>
        <v>75832</v>
      </c>
      <c r="E414" s="56">
        <f t="shared" si="113"/>
        <v>93950.540000000037</v>
      </c>
      <c r="F414" s="57">
        <f t="shared" si="81"/>
        <v>123.89300031648914</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19542</v>
      </c>
      <c r="E416" s="56">
        <f t="shared" si="115"/>
        <v>32138.080000000002</v>
      </c>
      <c r="F416" s="57">
        <f t="shared" si="81"/>
        <v>164.45645276839628</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560645</v>
      </c>
      <c r="E639" s="56">
        <f t="shared" si="180"/>
        <v>801468.87000000011</v>
      </c>
      <c r="F639" s="57">
        <f t="shared" si="119"/>
        <v>142.9547877890644</v>
      </c>
    </row>
    <row r="640" spans="1:6" ht="12.75" customHeight="1" x14ac:dyDescent="0.2">
      <c r="A640" s="54" t="s">
        <v>606</v>
      </c>
      <c r="B640" s="88" t="s">
        <v>1275</v>
      </c>
      <c r="C640" s="55" t="s">
        <v>1276</v>
      </c>
      <c r="D640" s="56">
        <f t="shared" ref="D640:E640" si="181">D413+D528</f>
        <v>484813</v>
      </c>
      <c r="E640" s="56">
        <f t="shared" si="181"/>
        <v>707518.33000000007</v>
      </c>
      <c r="F640" s="57">
        <f t="shared" si="119"/>
        <v>145.93633627811138</v>
      </c>
    </row>
    <row r="641" spans="1:6" ht="12.75" customHeight="1" x14ac:dyDescent="0.2">
      <c r="A641" s="54" t="s">
        <v>606</v>
      </c>
      <c r="B641" s="88" t="s">
        <v>1277</v>
      </c>
      <c r="C641" s="55" t="s">
        <v>1278</v>
      </c>
      <c r="D641" s="56">
        <f t="shared" ref="D641:E641" si="182">IF(D639&gt;=D640,D639-D640,0)</f>
        <v>75832</v>
      </c>
      <c r="E641" s="56">
        <f t="shared" si="182"/>
        <v>93950.540000000037</v>
      </c>
      <c r="F641" s="57">
        <f t="shared" si="119"/>
        <v>123.89300031648914</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19542</v>
      </c>
      <c r="E643" s="56">
        <f t="shared" si="184"/>
        <v>32138.080000000002</v>
      </c>
      <c r="F643" s="57">
        <f t="shared" si="119"/>
        <v>164.45645276839628</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95374</v>
      </c>
      <c r="E645" s="56">
        <f t="shared" si="186"/>
        <v>126088.62000000004</v>
      </c>
      <c r="F645" s="57">
        <f t="shared" si="119"/>
        <v>132.20439532786716</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68628</v>
      </c>
      <c r="E649" s="284">
        <v>83624.179999999993</v>
      </c>
      <c r="F649" s="57">
        <f t="shared" ref="F649:F724" si="188">IF(D649&lt;&gt;0,IF(E649/D649&gt;=100,"&gt;&gt;100",E649/D649*100),"-")</f>
        <v>121.85140176021447</v>
      </c>
    </row>
    <row r="650" spans="1:6" ht="12.75" customHeight="1" x14ac:dyDescent="0.2">
      <c r="A650" s="54" t="s">
        <v>1294</v>
      </c>
      <c r="B650" s="88" t="s">
        <v>1295</v>
      </c>
      <c r="C650" s="55" t="s">
        <v>1294</v>
      </c>
      <c r="D650" s="284">
        <v>741757</v>
      </c>
      <c r="E650" s="284">
        <v>864142.7</v>
      </c>
      <c r="F650" s="57">
        <f t="shared" si="188"/>
        <v>116.49943310275468</v>
      </c>
    </row>
    <row r="651" spans="1:6" ht="12.75" customHeight="1" x14ac:dyDescent="0.2">
      <c r="A651" s="54" t="s">
        <v>1296</v>
      </c>
      <c r="B651" s="88" t="s">
        <v>1297</v>
      </c>
      <c r="C651" s="55" t="s">
        <v>1296</v>
      </c>
      <c r="D651" s="284">
        <v>574695</v>
      </c>
      <c r="E651" s="284">
        <v>741947.18</v>
      </c>
      <c r="F651" s="57">
        <f t="shared" si="188"/>
        <v>129.10277277512421</v>
      </c>
    </row>
    <row r="652" spans="1:6" ht="24" x14ac:dyDescent="0.2">
      <c r="A652" s="54">
        <v>11</v>
      </c>
      <c r="B652" s="88" t="s">
        <v>1298</v>
      </c>
      <c r="C652" s="55" t="s">
        <v>1299</v>
      </c>
      <c r="D652" s="56">
        <f t="shared" ref="D652:E652" si="189">+D649+D650-D651</f>
        <v>235690</v>
      </c>
      <c r="E652" s="56">
        <f t="shared" si="189"/>
        <v>205819.69999999984</v>
      </c>
      <c r="F652" s="57">
        <f t="shared" si="188"/>
        <v>87.326445755017119</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3</v>
      </c>
      <c r="E654" s="307">
        <v>3</v>
      </c>
      <c r="F654" s="57">
        <f t="shared" si="188"/>
        <v>100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3</v>
      </c>
      <c r="E656" s="307">
        <v>3</v>
      </c>
      <c r="F656" s="57">
        <f t="shared" si="188"/>
        <v>100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v>92000</v>
      </c>
      <c r="E675" s="284">
        <v>78962.399999999994</v>
      </c>
      <c r="F675" s="57">
        <f t="shared" si="188"/>
        <v>85.828695652173906</v>
      </c>
    </row>
    <row r="676" spans="1:6" ht="24" x14ac:dyDescent="0.2">
      <c r="A676" s="54">
        <v>63613</v>
      </c>
      <c r="B676" s="229" t="s">
        <v>1347</v>
      </c>
      <c r="C676" s="55" t="s">
        <v>1348</v>
      </c>
      <c r="D676" s="284"/>
      <c r="E676" s="284">
        <v>20000</v>
      </c>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11280</v>
      </c>
      <c r="E710" s="284">
        <v>37430</v>
      </c>
      <c r="F710" s="57">
        <f t="shared" si="188"/>
        <v>331.82624113475174</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c r="E718" s="284"/>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0</v>
      </c>
      <c r="E720" s="284"/>
      <c r="F720" s="57" t="str">
        <f t="shared" si="188"/>
        <v>-</v>
      </c>
    </row>
    <row r="721" spans="1:6" ht="12.75" customHeight="1" x14ac:dyDescent="0.2">
      <c r="A721" s="54" t="s">
        <v>1419</v>
      </c>
      <c r="B721" s="88" t="s">
        <v>1420</v>
      </c>
      <c r="C721" s="55" t="s">
        <v>1419</v>
      </c>
      <c r="D721" s="284">
        <v>17092</v>
      </c>
      <c r="E721" s="284">
        <v>83133.899999999994</v>
      </c>
      <c r="F721" s="57">
        <f t="shared" si="188"/>
        <v>486.39070910367417</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v>7493</v>
      </c>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v>6593.72</v>
      </c>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6"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51486.09</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692088.82</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692088.82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335305.55</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354147.17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1714.2</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921.9</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663843.83999999997</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663843.83999999997</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298503.64</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362387.9</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2104.23</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848.07</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79731.069999999949</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79731.070000000007</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79731.070000000007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30808</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cp:lastModifiedBy>
  <cp:lastPrinted>2022-04-04T19:59:02Z</cp:lastPrinted>
  <dcterms:created xsi:type="dcterms:W3CDTF">2022-04-01T05:14:30Z</dcterms:created>
  <dcterms:modified xsi:type="dcterms:W3CDTF">2022-07-04T06:24:40Z</dcterms:modified>
</cp:coreProperties>
</file>